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6\3. Mise en ligne, notification, versement\Mise en ligne\"/>
    </mc:Choice>
  </mc:AlternateContent>
  <bookViews>
    <workbookView xWindow="0" yWindow="0" windowWidth="28800" windowHeight="12170" tabRatio="393"/>
  </bookViews>
  <sheets>
    <sheet name="Synthèse DGF dpts 2026" sheetId="4" r:id="rId1"/>
    <sheet name="MAsses" sheetId="2" state="hidden" r:id="rId2"/>
  </sheets>
  <definedNames>
    <definedName name="_xlnm._FilterDatabase" localSheetId="0" hidden="1">'Synthèse DGF dpts 2026'!$B$3:$H$105</definedName>
    <definedName name="Départements" localSheetId="0">#REF!</definedName>
    <definedName name="Départements">#REF!</definedName>
    <definedName name="_xlnm.Print_Titles" localSheetId="0">'Synthèse DGF dpts 2026'!$1:$3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C9" i="2" l="1"/>
  <c r="C14" i="2" s="1"/>
  <c r="D9" i="2" s="1"/>
  <c r="C13" i="2"/>
  <c r="D13" i="2"/>
  <c r="D16" i="2"/>
  <c r="E16" i="2" s="1"/>
  <c r="E49" i="2"/>
  <c r="E50" i="2"/>
  <c r="E43" i="2"/>
  <c r="E37" i="2"/>
  <c r="E38" i="2"/>
  <c r="E31" i="2"/>
  <c r="D44" i="2"/>
  <c r="D45" i="2" s="1"/>
  <c r="D32" i="2"/>
  <c r="E26" i="2"/>
  <c r="E25" i="2"/>
  <c r="E22" i="2"/>
  <c r="E21" i="2"/>
  <c r="E19" i="2"/>
  <c r="E12" i="2"/>
  <c r="E11" i="2"/>
  <c r="E10" i="2"/>
  <c r="D51" i="2"/>
  <c r="E51" i="2"/>
  <c r="D39" i="2"/>
  <c r="E39" i="2"/>
  <c r="E9" i="2" l="1"/>
  <c r="D14" i="2"/>
  <c r="E44" i="2"/>
  <c r="D55" i="2"/>
  <c r="E55" i="2" s="1"/>
  <c r="C20" i="2"/>
  <c r="C27" i="2" s="1"/>
  <c r="D20" i="2"/>
  <c r="E14" i="2"/>
  <c r="G14" i="2"/>
  <c r="E32" i="2"/>
  <c r="D33" i="2"/>
  <c r="D48" i="2"/>
  <c r="E45" i="2"/>
  <c r="E33" i="2" l="1"/>
  <c r="D36" i="2"/>
  <c r="E48" i="2"/>
  <c r="D52" i="2"/>
  <c r="D27" i="2"/>
  <c r="E20" i="2"/>
  <c r="E36" i="2" l="1"/>
  <c r="D40" i="2"/>
  <c r="E40" i="2" s="1"/>
  <c r="E52" i="2"/>
  <c r="D54" i="2"/>
  <c r="E54" i="2" l="1"/>
  <c r="D56" i="2"/>
  <c r="E56" i="2" s="1"/>
</calcChain>
</file>

<file path=xl/sharedStrings.xml><?xml version="1.0" encoding="utf-8"?>
<sst xmlns="http://schemas.openxmlformats.org/spreadsheetml/2006/main" count="259" uniqueCount="252">
  <si>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</si>
  <si>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</si>
  <si>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</si>
  <si>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</si>
  <si>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</si>
  <si>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</si>
  <si>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</si>
  <si>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</si>
  <si>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</si>
  <si>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</si>
  <si>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</si>
  <si>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</si>
  <si>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</si>
  <si>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</si>
  <si>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</si>
  <si>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</si>
  <si>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</si>
  <si>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</si>
  <si>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</si>
  <si>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</si>
  <si>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</si>
  <si>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</si>
  <si>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</si>
  <si>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</si>
  <si>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</si>
  <si>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</si>
  <si>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</si>
  <si>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</si>
  <si>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</si>
  <si>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</si>
  <si>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</si>
  <si>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</si>
  <si>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</si>
  <si>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</si>
  <si>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</si>
  <si>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</si>
  <si>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</si>
  <si>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</si>
  <si>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</si>
  <si>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</si>
  <si>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</si>
  <si>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</si>
  <si>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</si>
  <si>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</si>
  <si>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</si>
  <si>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</si>
  <si>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</si>
  <si>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</si>
  <si>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</si>
  <si>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</si>
  <si>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</si>
  <si>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</si>
  <si>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</si>
  <si>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</si>
  <si>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</si>
  <si>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</si>
  <si>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</si>
  <si>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</si>
  <si>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</si>
  <si>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</si>
  <si>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</si>
  <si>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</si>
  <si>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</si>
  <si>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</si>
  <si>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</si>
  <si>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</si>
  <si>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</si>
  <si>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</si>
  <si>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</si>
  <si>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</si>
  <si>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</si>
  <si>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</si>
  <si>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</si>
  <si>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</si>
  <si>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</si>
  <si>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</si>
  <si>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</si>
  <si>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</si>
  <si>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</si>
  <si>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</si>
  <si>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</si>
  <si>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</si>
  <si>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</si>
  <si>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</si>
  <si>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</si>
  <si>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</si>
  <si>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</si>
  <si>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</si>
  <si>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</si>
  <si>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</si>
  <si>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</si>
  <si>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</si>
  <si>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</si>
  <si>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</si>
  <si>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</si>
  <si>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</si>
  <si>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</si>
  <si>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</si>
  <si>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</si>
  <si>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</si>
  <si>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</si>
  <si>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</si>
  <si>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</si>
  <si>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</si>
  <si>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</si>
  <si>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</si>
  <si>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</si>
  <si>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</si>
  <si>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</si>
  <si>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</si>
  <si>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</si>
  <si>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</si>
  <si>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</si>
  <si>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</si>
  <si>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</si>
  <si>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</si>
  <si>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</si>
  <si>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</si>
  <si>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</si>
  <si>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</si>
  <si>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</si>
  <si>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</si>
  <si>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</si>
  <si>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</si>
  <si>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</si>
  <si>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</si>
  <si>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</si>
  <si>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</si>
  <si>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</si>
  <si>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</si>
  <si>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</si>
  <si>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</si>
  <si>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</si>
  <si>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</si>
  <si>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</si>
  <si>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</si>
  <si>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</si>
  <si>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</si>
  <si>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</si>
  <si>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</si>
  <si>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</si>
  <si>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</si>
  <si>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</si>
  <si>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</si>
  <si>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</si>
  <si>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</si>
  <si>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</si>
  <si>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</si>
  <si>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</si>
  <si>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</si>
  <si>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</si>
  <si>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</si>
  <si>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</si>
  <si>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</si>
  <si>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</si>
  <si>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</si>
  <si>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</si>
  <si>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</si>
  <si>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</si>
  <si>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</si>
  <si>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</si>
  <si>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</si>
  <si>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</si>
  <si>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</si>
  <si>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</si>
  <si>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</si>
  <si>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</si>
  <si>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</si>
  <si>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</si>
  <si>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</si>
  <si>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</si>
  <si>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</si>
  <si>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</si>
  <si>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</si>
  <si>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</si>
  <si>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</si>
  <si>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</si>
  <si>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</si>
  <si>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</si>
  <si>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</si>
  <si>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</si>
  <si>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</si>
  <si>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</si>
  <si>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</si>
  <si>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</si>
  <si>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</si>
  <si>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</si>
  <si>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</si>
  <si>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</si>
  <si>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</si>
  <si>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</si>
  <si>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</si>
  <si>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</si>
  <si>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</si>
  <si>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</si>
  <si>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</si>
  <si>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</si>
  <si>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</si>
  <si>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</si>
  <si>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</si>
  <si>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</si>
  <si>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</si>
  <si>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</si>
  <si>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</si>
  <si>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</si>
  <si>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</si>
  <si>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</si>
  <si>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</si>
  <si>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</si>
  <si>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</si>
  <si>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</si>
  <si>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</si>
  <si>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</si>
  <si>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</si>
  <si>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</si>
  <si>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</si>
  <si>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</si>
  <si>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</si>
  <si>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</si>
  <si>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</si>
  <si>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</si>
  <si>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</si>
  <si>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</si>
  <si>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</si>
  <si>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</si>
  <si>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</si>
  <si>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</si>
  <si>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</si>
  <si>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</si>
  <si>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</si>
  <si>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</si>
  <si>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</si>
  <si>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</si>
  <si>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</si>
  <si>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</si>
  <si>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</si>
  <si>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</si>
  <si>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</si>
  <si>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</si>
  <si>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</si>
  <si>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</si>
  <si>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</si>
  <si>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</si>
  <si>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n°</t>
  </si>
  <si>
    <t>20A</t>
  </si>
  <si>
    <t>67A</t>
  </si>
  <si>
    <t>COLLECTIVITE EUROPEENNE D'ALSACE</t>
  </si>
  <si>
    <t>Dotation de compensation 2026</t>
  </si>
  <si>
    <t>Dotation forfaitaire 2026</t>
  </si>
  <si>
    <t>DFM 2026</t>
  </si>
  <si>
    <t>DPU 2026</t>
  </si>
  <si>
    <t>DGF totale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</si>
</sst>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3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1" applyNumberFormat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1" fillId="3" borderId="1" xfId="0" applyFont="1" applyFill="1" applyBorder="1"/>
    <xf numFmtId="3" fontId="1" fillId="4" borderId="1" xfId="0" applyNumberFormat="1" applyFont="1" applyFill="1" applyBorder="1"/>
    <xf numFmtId="3" fontId="3" fillId="5" borderId="1" xfId="0" applyNumberFormat="1" applyFont="1" applyFill="1" applyBorder="1"/>
    <xf numFmtId="3" fontId="0" fillId="6" borderId="1" xfId="0" applyNumberFormat="1" applyFill="1" applyBorder="1"/>
    <xf numFmtId="3" fontId="3" fillId="7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9" fontId="0" fillId="0" borderId="1" xfId="0" applyNumberFormat="1" applyBorder="1"/>
    <xf numFmtId="4" fontId="2" fillId="0" borderId="1" xfId="0" applyNumberFormat="1" applyFont="1" applyBorder="1"/>
    <xf numFmtId="165" fontId="2" fillId="0" borderId="1" xfId="0" applyNumberFormat="1" applyFont="1" applyBorder="1"/>
    <xf numFmtId="0" fontId="0" fillId="3" borderId="1" xfId="0" applyFill="1" applyBorder="1"/>
    <xf numFmtId="166" fontId="0" fillId="0" borderId="1" xfId="0" applyNumberFormat="1" applyBorder="1"/>
    <xf numFmtId="167" fontId="0" fillId="8" borderId="1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3" fontId="2" fillId="0" borderId="2" xfId="0" applyNumberFormat="1" applyFont="1" applyBorder="1"/>
    <xf numFmtId="0" fontId="1" fillId="0" borderId="3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2" fillId="0" borderId="2" xfId="0" applyNumberFormat="1" applyFont="1" applyFill="1" applyBorder="1"/>
    <xf numFmtId="0" fontId="1" fillId="9" borderId="1" xfId="0" applyFont="1" applyFill="1" applyBorder="1"/>
    <xf numFmtId="3" fontId="1" fillId="0" borderId="3" xfId="0" applyNumberFormat="1" applyFont="1" applyBorder="1" applyAlignment="1">
      <alignment vertical="center"/>
    </xf>
    <xf numFmtId="3" fontId="0" fillId="8" borderId="3" xfId="0" applyNumberFormat="1" applyFill="1" applyBorder="1" applyAlignment="1"/>
    <xf numFmtId="0" fontId="3" fillId="9" borderId="1" xfId="0" applyFont="1" applyFill="1" applyBorder="1" applyAlignment="1">
      <alignment wrapText="1"/>
    </xf>
    <xf numFmtId="3" fontId="3" fillId="0" borderId="3" xfId="0" applyNumberFormat="1" applyFont="1" applyBorder="1" applyAlignment="1">
      <alignment vertical="center"/>
    </xf>
    <xf numFmtId="0" fontId="1" fillId="9" borderId="1" xfId="0" applyFont="1" applyFill="1" applyBorder="1" applyAlignment="1">
      <alignment horizontal="right" wrapText="1"/>
    </xf>
    <xf numFmtId="3" fontId="0" fillId="8" borderId="3" xfId="0" applyNumberFormat="1" applyFill="1" applyBorder="1" applyAlignment="1">
      <alignment vertical="center"/>
    </xf>
    <xf numFmtId="0" fontId="3" fillId="9" borderId="1" xfId="0" applyFont="1" applyFill="1" applyBorder="1" applyAlignment="1">
      <alignment horizontal="left"/>
    </xf>
    <xf numFmtId="3" fontId="3" fillId="0" borderId="3" xfId="0" applyNumberFormat="1" applyFont="1" applyBorder="1" applyAlignment="1"/>
    <xf numFmtId="0" fontId="1" fillId="9" borderId="1" xfId="0" applyFont="1" applyFill="1" applyBorder="1" applyAlignment="1">
      <alignment horizontal="right"/>
    </xf>
    <xf numFmtId="4" fontId="0" fillId="8" borderId="3" xfId="0" applyNumberFormat="1" applyFill="1" applyBorder="1" applyAlignment="1"/>
    <xf numFmtId="0" fontId="5" fillId="9" borderId="1" xfId="0" applyFont="1" applyFill="1" applyBorder="1" applyAlignment="1">
      <alignment horizontal="right"/>
    </xf>
    <xf numFmtId="4" fontId="3" fillId="0" borderId="3" xfId="0" applyNumberFormat="1" applyFont="1" applyBorder="1" applyAlignment="1"/>
    <xf numFmtId="4" fontId="3" fillId="10" borderId="3" xfId="0" applyNumberFormat="1" applyFont="1" applyFill="1" applyBorder="1" applyAlignment="1"/>
    <xf numFmtId="0" fontId="1" fillId="11" borderId="1" xfId="0" applyFont="1" applyFill="1" applyBorder="1"/>
    <xf numFmtId="169" fontId="0" fillId="0" borderId="3" xfId="0" applyNumberFormat="1" applyBorder="1" applyAlignment="1">
      <alignment vertical="center"/>
    </xf>
    <xf numFmtId="0" fontId="3" fillId="11" borderId="1" xfId="0" applyFont="1" applyFill="1" applyBorder="1"/>
    <xf numFmtId="0" fontId="1" fillId="11" borderId="1" xfId="0" applyFont="1" applyFill="1" applyBorder="1" applyAlignment="1">
      <alignment horizontal="right"/>
    </xf>
    <xf numFmtId="0" fontId="5" fillId="11" borderId="1" xfId="0" applyFont="1" applyFill="1" applyBorder="1" applyAlignment="1">
      <alignment horizontal="right"/>
    </xf>
    <xf numFmtId="3" fontId="3" fillId="12" borderId="3" xfId="0" applyNumberFormat="1" applyFont="1" applyFill="1" applyBorder="1" applyAlignment="1"/>
    <xf numFmtId="0" fontId="3" fillId="7" borderId="1" xfId="0" applyFont="1" applyFill="1" applyBorder="1" applyAlignment="1">
      <alignment horizontal="right"/>
    </xf>
    <xf numFmtId="3" fontId="1" fillId="7" borderId="3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  <xf numFmtId="0" fontId="0" fillId="9" borderId="1" xfId="0" applyFill="1" applyBorder="1"/>
    <xf numFmtId="10" fontId="2" fillId="0" borderId="1" xfId="0" applyNumberFormat="1" applyFont="1" applyBorder="1" applyAlignment="1">
      <alignment wrapText="1"/>
    </xf>
    <xf numFmtId="0" fontId="1" fillId="0" borderId="3" xfId="0" applyFont="1" applyFill="1" applyBorder="1"/>
    <xf numFmtId="0" fontId="3" fillId="0" borderId="3" xfId="0" applyFont="1" applyFill="1" applyBorder="1"/>
    <xf numFmtId="0" fontId="5" fillId="0" borderId="3" xfId="0" applyFont="1" applyFill="1" applyBorder="1" applyAlignment="1">
      <alignment horizontal="right"/>
    </xf>
    <xf numFmtId="10" fontId="2" fillId="0" borderId="1" xfId="0" applyNumberFormat="1" applyFont="1" applyBorder="1" applyAlignment="1">
      <alignment vertical="center"/>
    </xf>
    <xf numFmtId="3" fontId="1" fillId="7" borderId="1" xfId="0" applyNumberFormat="1" applyFont="1" applyFill="1" applyBorder="1"/>
    <xf numFmtId="10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9" fontId="3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 vertical="center"/>
    </xf>
    <xf numFmtId="0" fontId="9" fillId="16" borderId="1" xfId="0" applyNumberFormat="1" applyFont="1" applyFill="1" applyBorder="1" applyAlignment="1">
      <alignment horizontal="center" vertical="center" wrapText="1"/>
    </xf>
    <xf numFmtId="0" fontId="10" fillId="14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169" fontId="11" fillId="0" borderId="1" xfId="2" applyNumberFormat="1" applyFont="1" applyFill="1" applyBorder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15" borderId="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</cellXfs>
  <cellStyles count="16">
    <cellStyle name="Données de rapport Crystal" xfId="1"/>
    <cellStyle name="Milliers" xfId="2" builtinId="3"/>
    <cellStyle name="Milliers 2" xfId="3"/>
    <cellStyle name="Milliers 3" xfId="4"/>
    <cellStyle name="Milliers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H105"/>
  <sheetViews>
    <sheetView showGridLines="0" tabSelected="1" zoomScaleNormal="100" workbookViewId="0">
      <selection activeCell="D4" sqref="D4"/>
    </sheetView>
  </sheetViews>
  <sheetFormatPr baseColWidth="10" defaultColWidth="9.1796875" defaultRowHeight="12.5" x14ac:dyDescent="0.25"/>
  <cols>
    <col min="1" max="1" width="2.453125" style="1" customWidth="1"/>
    <col min="2" max="2" width="5.81640625" style="1" customWidth="1"/>
    <col min="3" max="3" width="28.453125" style="1" bestFit="1" customWidth="1"/>
    <col min="4" max="4" width="17" style="1" customWidth="1"/>
    <col min="5" max="5" width="18.81640625" style="1" customWidth="1"/>
    <col min="6" max="6" width="19" style="1" customWidth="1"/>
    <col min="7" max="7" width="17.26953125" style="1" customWidth="1"/>
    <col min="8" max="8" width="15.26953125" style="1" customWidth="1"/>
    <col min="9" max="16384" width="9.1796875" style="1"/>
  </cols>
  <sheetData>
    <row r="1" spans="2:8" s="68" customFormat="1" ht="15" customHeight="1" x14ac:dyDescent="0.3">
      <c r="B1" s="66"/>
      <c r="C1" s="66"/>
      <c r="D1" s="69"/>
      <c r="E1" s="69"/>
      <c r="F1" s="69"/>
      <c r="G1" s="69"/>
      <c r="H1" s="69"/>
    </row>
    <row r="2" spans="2:8" s="68" customFormat="1" ht="25.5" customHeight="1" x14ac:dyDescent="0.3">
      <c r="B2" s="66"/>
      <c r="C2" s="66"/>
      <c r="D2" s="70"/>
      <c r="E2" s="70"/>
      <c r="F2" s="70"/>
      <c r="G2" s="70"/>
      <c r="H2" s="70"/>
    </row>
    <row r="3" spans="2:8" s="67" customFormat="1" ht="77.25" customHeight="1" x14ac:dyDescent="0.25">
      <c r="B3" s="73" t="s">
        <v>243</v>
      </c>
      <c r="C3" s="73" t="s">
        <v>0</v>
      </c>
      <c r="D3" s="72" t="s">
        <v>247</v>
      </c>
      <c r="E3" s="72" t="s">
        <v>248</v>
      </c>
      <c r="F3" s="72" t="s">
        <v>249</v>
      </c>
      <c r="G3" s="72" t="s">
        <v>250</v>
      </c>
      <c r="H3" s="72" t="s">
        <v>251</v>
      </c>
    </row>
    <row r="4" spans="2:8" ht="15" customHeight="1" x14ac:dyDescent="0.25">
      <c r="B4" s="74" t="s">
        <v>1</v>
      </c>
      <c r="C4" s="74" t="s">
        <v>2</v>
      </c>
      <c r="D4" s="78">
        <v>8967139</v>
      </c>
      <c r="E4" s="78">
        <v>33318122</v>
      </c>
      <c r="F4" s="78">
        <v>13766454</v>
      </c>
      <c r="G4" s="78">
        <v>0</v>
      </c>
      <c r="H4" s="78">
        <v>56051715</v>
      </c>
    </row>
    <row r="5" spans="2:8" ht="15" customHeight="1" x14ac:dyDescent="0.25">
      <c r="B5" s="74" t="s">
        <v>3</v>
      </c>
      <c r="C5" s="74" t="s">
        <v>4</v>
      </c>
      <c r="D5" s="78">
        <v>26655708</v>
      </c>
      <c r="E5" s="78">
        <v>46863498</v>
      </c>
      <c r="F5" s="78">
        <v>14635007</v>
      </c>
      <c r="G5" s="78">
        <v>0</v>
      </c>
      <c r="H5" s="78">
        <v>88154213</v>
      </c>
    </row>
    <row r="6" spans="2:8" ht="15" customHeight="1" x14ac:dyDescent="0.25">
      <c r="B6" s="74" t="s">
        <v>5</v>
      </c>
      <c r="C6" s="74" t="s">
        <v>6</v>
      </c>
      <c r="D6" s="78">
        <v>6900086</v>
      </c>
      <c r="E6" s="78">
        <v>30328635</v>
      </c>
      <c r="F6" s="78">
        <v>12655132</v>
      </c>
      <c r="G6" s="78">
        <v>0</v>
      </c>
      <c r="H6" s="78">
        <v>49883853</v>
      </c>
    </row>
    <row r="7" spans="2:8" ht="15" customHeight="1" x14ac:dyDescent="0.25">
      <c r="B7" s="74" t="s">
        <v>7</v>
      </c>
      <c r="C7" s="74" t="s">
        <v>8</v>
      </c>
      <c r="D7" s="78">
        <v>4466137</v>
      </c>
      <c r="E7" s="78">
        <v>11426096</v>
      </c>
      <c r="F7" s="78">
        <v>14783912</v>
      </c>
      <c r="G7" s="78">
        <v>0</v>
      </c>
      <c r="H7" s="78">
        <v>30676145</v>
      </c>
    </row>
    <row r="8" spans="2:8" ht="15" customHeight="1" x14ac:dyDescent="0.25">
      <c r="B8" s="74" t="s">
        <v>9</v>
      </c>
      <c r="C8" s="74" t="s">
        <v>10</v>
      </c>
      <c r="D8" s="78">
        <v>4935292</v>
      </c>
      <c r="E8" s="78">
        <v>10072568</v>
      </c>
      <c r="F8" s="78">
        <v>13597921</v>
      </c>
      <c r="G8" s="78">
        <v>0</v>
      </c>
      <c r="H8" s="78">
        <v>28605781</v>
      </c>
    </row>
    <row r="9" spans="2:8" ht="15" customHeight="1" x14ac:dyDescent="0.25">
      <c r="B9" s="74" t="s">
        <v>11</v>
      </c>
      <c r="C9" s="74" t="s">
        <v>12</v>
      </c>
      <c r="D9" s="78">
        <v>16163167</v>
      </c>
      <c r="E9" s="78">
        <v>3372339</v>
      </c>
      <c r="F9" s="78">
        <v>0</v>
      </c>
      <c r="G9" s="78">
        <v>15600001</v>
      </c>
      <c r="H9" s="78">
        <v>35135507</v>
      </c>
    </row>
    <row r="10" spans="2:8" ht="15" customHeight="1" x14ac:dyDescent="0.25">
      <c r="B10" s="74" t="s">
        <v>13</v>
      </c>
      <c r="C10" s="74" t="s">
        <v>14</v>
      </c>
      <c r="D10" s="78">
        <v>15444915</v>
      </c>
      <c r="E10" s="78">
        <v>25066936</v>
      </c>
      <c r="F10" s="78">
        <v>12440928</v>
      </c>
      <c r="G10" s="78">
        <v>0</v>
      </c>
      <c r="H10" s="78">
        <v>52952779</v>
      </c>
    </row>
    <row r="11" spans="2:8" ht="15" customHeight="1" x14ac:dyDescent="0.25">
      <c r="B11" s="74" t="s">
        <v>15</v>
      </c>
      <c r="C11" s="74" t="s">
        <v>16</v>
      </c>
      <c r="D11" s="78">
        <v>27044641</v>
      </c>
      <c r="E11" s="78">
        <v>19666159</v>
      </c>
      <c r="F11" s="78">
        <v>10395257</v>
      </c>
      <c r="G11" s="78">
        <v>0</v>
      </c>
      <c r="H11" s="78">
        <v>57106057</v>
      </c>
    </row>
    <row r="12" spans="2:8" ht="15" customHeight="1" x14ac:dyDescent="0.25">
      <c r="B12" s="74" t="s">
        <v>17</v>
      </c>
      <c r="C12" s="74" t="s">
        <v>18</v>
      </c>
      <c r="D12" s="78">
        <v>0</v>
      </c>
      <c r="E12" s="78">
        <v>16402460</v>
      </c>
      <c r="F12" s="78">
        <v>14253583</v>
      </c>
      <c r="G12" s="78">
        <v>0</v>
      </c>
      <c r="H12" s="78">
        <v>30656043</v>
      </c>
    </row>
    <row r="13" spans="2:8" ht="15" customHeight="1" x14ac:dyDescent="0.25">
      <c r="B13" s="74" t="s">
        <v>19</v>
      </c>
      <c r="C13" s="74" t="s">
        <v>20</v>
      </c>
      <c r="D13" s="78">
        <v>9417960</v>
      </c>
      <c r="E13" s="78">
        <v>29050556</v>
      </c>
      <c r="F13" s="78">
        <v>12239081</v>
      </c>
      <c r="G13" s="78">
        <v>0</v>
      </c>
      <c r="H13" s="78">
        <v>50707597</v>
      </c>
    </row>
    <row r="14" spans="2:8" ht="15" customHeight="1" x14ac:dyDescent="0.25">
      <c r="B14" s="74" t="s">
        <v>21</v>
      </c>
      <c r="C14" s="74" t="s">
        <v>22</v>
      </c>
      <c r="D14" s="78">
        <v>20623319</v>
      </c>
      <c r="E14" s="78">
        <v>35107716</v>
      </c>
      <c r="F14" s="78">
        <v>12385476</v>
      </c>
      <c r="G14" s="78">
        <v>0</v>
      </c>
      <c r="H14" s="78">
        <v>68116511</v>
      </c>
    </row>
    <row r="15" spans="2:8" ht="15" customHeight="1" x14ac:dyDescent="0.25">
      <c r="B15" s="74" t="s">
        <v>23</v>
      </c>
      <c r="C15" s="74" t="s">
        <v>24</v>
      </c>
      <c r="D15" s="78">
        <v>23978052</v>
      </c>
      <c r="E15" s="78">
        <v>24713136</v>
      </c>
      <c r="F15" s="78">
        <v>18326000</v>
      </c>
      <c r="G15" s="78">
        <v>0</v>
      </c>
      <c r="H15" s="78">
        <v>67017188</v>
      </c>
    </row>
    <row r="16" spans="2:8" ht="15" customHeight="1" x14ac:dyDescent="0.25">
      <c r="B16" s="74" t="s">
        <v>25</v>
      </c>
      <c r="C16" s="74" t="s">
        <v>26</v>
      </c>
      <c r="D16" s="78">
        <v>133312293</v>
      </c>
      <c r="E16" s="78">
        <v>126053616</v>
      </c>
      <c r="F16" s="78">
        <v>0</v>
      </c>
      <c r="G16" s="78">
        <v>32797900</v>
      </c>
      <c r="H16" s="78">
        <v>292163809</v>
      </c>
    </row>
    <row r="17" spans="2:8" ht="15" customHeight="1" x14ac:dyDescent="0.25">
      <c r="B17" s="74" t="s">
        <v>27</v>
      </c>
      <c r="C17" s="74" t="s">
        <v>28</v>
      </c>
      <c r="D17" s="78">
        <v>29122775</v>
      </c>
      <c r="E17" s="78">
        <v>47532466</v>
      </c>
      <c r="F17" s="78">
        <v>16345953</v>
      </c>
      <c r="G17" s="78">
        <v>0</v>
      </c>
      <c r="H17" s="78">
        <v>93001194</v>
      </c>
    </row>
    <row r="18" spans="2:8" ht="15" customHeight="1" x14ac:dyDescent="0.25">
      <c r="B18" s="74" t="s">
        <v>29</v>
      </c>
      <c r="C18" s="74" t="s">
        <v>30</v>
      </c>
      <c r="D18" s="78">
        <v>14608239</v>
      </c>
      <c r="E18" s="78">
        <v>16014710</v>
      </c>
      <c r="F18" s="78">
        <v>17410800</v>
      </c>
      <c r="G18" s="78">
        <v>0</v>
      </c>
      <c r="H18" s="78">
        <v>48033749</v>
      </c>
    </row>
    <row r="19" spans="2:8" ht="15" customHeight="1" x14ac:dyDescent="0.25">
      <c r="B19" s="74" t="s">
        <v>31</v>
      </c>
      <c r="C19" s="74" t="s">
        <v>32</v>
      </c>
      <c r="D19" s="78">
        <v>10885729</v>
      </c>
      <c r="E19" s="78">
        <v>29026990</v>
      </c>
      <c r="F19" s="78">
        <v>11004054</v>
      </c>
      <c r="G19" s="78">
        <v>0</v>
      </c>
      <c r="H19" s="78">
        <v>50916773</v>
      </c>
    </row>
    <row r="20" spans="2:8" ht="15" customHeight="1" x14ac:dyDescent="0.25">
      <c r="B20" s="74" t="s">
        <v>33</v>
      </c>
      <c r="C20" s="74" t="s">
        <v>34</v>
      </c>
      <c r="D20" s="78">
        <v>20263257</v>
      </c>
      <c r="E20" s="78">
        <v>51371424</v>
      </c>
      <c r="F20" s="78">
        <v>15846332</v>
      </c>
      <c r="G20" s="78">
        <v>0</v>
      </c>
      <c r="H20" s="78">
        <v>87481013</v>
      </c>
    </row>
    <row r="21" spans="2:8" ht="15" customHeight="1" x14ac:dyDescent="0.25">
      <c r="B21" s="74" t="s">
        <v>35</v>
      </c>
      <c r="C21" s="74" t="s">
        <v>36</v>
      </c>
      <c r="D21" s="78">
        <v>21517729</v>
      </c>
      <c r="E21" s="78">
        <v>25879867</v>
      </c>
      <c r="F21" s="78">
        <v>12657270</v>
      </c>
      <c r="G21" s="78">
        <v>0</v>
      </c>
      <c r="H21" s="78">
        <v>60054866</v>
      </c>
    </row>
    <row r="22" spans="2:8" ht="15" customHeight="1" x14ac:dyDescent="0.25">
      <c r="B22" s="74" t="s">
        <v>37</v>
      </c>
      <c r="C22" s="74" t="s">
        <v>38</v>
      </c>
      <c r="D22" s="78">
        <v>18889848</v>
      </c>
      <c r="E22" s="78">
        <v>20734856</v>
      </c>
      <c r="F22" s="78">
        <v>14501182</v>
      </c>
      <c r="G22" s="78">
        <v>0</v>
      </c>
      <c r="H22" s="78">
        <v>54125886</v>
      </c>
    </row>
    <row r="23" spans="2:8" ht="15" customHeight="1" x14ac:dyDescent="0.25">
      <c r="B23" s="75" t="s">
        <v>244</v>
      </c>
      <c r="C23" s="76" t="s">
        <v>242</v>
      </c>
      <c r="D23" s="78">
        <v>74513747</v>
      </c>
      <c r="E23" s="78">
        <v>12183042</v>
      </c>
      <c r="F23" s="78">
        <v>19858920</v>
      </c>
      <c r="G23" s="78">
        <v>0</v>
      </c>
      <c r="H23" s="78">
        <v>106555709</v>
      </c>
    </row>
    <row r="24" spans="2:8" ht="15" customHeight="1" x14ac:dyDescent="0.25">
      <c r="B24" s="74" t="s">
        <v>39</v>
      </c>
      <c r="C24" s="74" t="s">
        <v>40</v>
      </c>
      <c r="D24" s="78">
        <v>14308846</v>
      </c>
      <c r="E24" s="78">
        <v>42503133</v>
      </c>
      <c r="F24" s="78">
        <v>14171784</v>
      </c>
      <c r="G24" s="78">
        <v>0</v>
      </c>
      <c r="H24" s="78">
        <v>70983763</v>
      </c>
    </row>
    <row r="25" spans="2:8" ht="15" customHeight="1" x14ac:dyDescent="0.25">
      <c r="B25" s="74" t="s">
        <v>41</v>
      </c>
      <c r="C25" s="74" t="s">
        <v>42</v>
      </c>
      <c r="D25" s="78">
        <v>28406676</v>
      </c>
      <c r="E25" s="78">
        <v>48093733</v>
      </c>
      <c r="F25" s="78">
        <v>13888204</v>
      </c>
      <c r="G25" s="78">
        <v>0</v>
      </c>
      <c r="H25" s="78">
        <v>90388613</v>
      </c>
    </row>
    <row r="26" spans="2:8" ht="15" customHeight="1" x14ac:dyDescent="0.25">
      <c r="B26" s="74" t="s">
        <v>43</v>
      </c>
      <c r="C26" s="74" t="s">
        <v>44</v>
      </c>
      <c r="D26" s="78">
        <v>15645092</v>
      </c>
      <c r="E26" s="78">
        <v>11540801</v>
      </c>
      <c r="F26" s="78">
        <v>18371946</v>
      </c>
      <c r="G26" s="78">
        <v>0</v>
      </c>
      <c r="H26" s="78">
        <v>45557839</v>
      </c>
    </row>
    <row r="27" spans="2:8" ht="15" customHeight="1" x14ac:dyDescent="0.25">
      <c r="B27" s="74" t="s">
        <v>45</v>
      </c>
      <c r="C27" s="74" t="s">
        <v>46</v>
      </c>
      <c r="D27" s="78">
        <v>34492993</v>
      </c>
      <c r="E27" s="78">
        <v>38363162</v>
      </c>
      <c r="F27" s="78">
        <v>13364905</v>
      </c>
      <c r="G27" s="78">
        <v>0</v>
      </c>
      <c r="H27" s="78">
        <v>86221060</v>
      </c>
    </row>
    <row r="28" spans="2:8" ht="15" customHeight="1" x14ac:dyDescent="0.25">
      <c r="B28" s="74" t="s">
        <v>47</v>
      </c>
      <c r="C28" s="74" t="s">
        <v>48</v>
      </c>
      <c r="D28" s="78">
        <v>8486646</v>
      </c>
      <c r="E28" s="78">
        <v>36439922</v>
      </c>
      <c r="F28" s="78">
        <v>12141216</v>
      </c>
      <c r="G28" s="78">
        <v>0</v>
      </c>
      <c r="H28" s="78">
        <v>57067784</v>
      </c>
    </row>
    <row r="29" spans="2:8" ht="15" customHeight="1" x14ac:dyDescent="0.25">
      <c r="B29" s="74" t="s">
        <v>49</v>
      </c>
      <c r="C29" s="74" t="s">
        <v>50</v>
      </c>
      <c r="D29" s="78">
        <v>16307545</v>
      </c>
      <c r="E29" s="78">
        <v>41441375</v>
      </c>
      <c r="F29" s="78">
        <v>11109005</v>
      </c>
      <c r="G29" s="78">
        <v>0</v>
      </c>
      <c r="H29" s="78">
        <v>68857925</v>
      </c>
    </row>
    <row r="30" spans="2:8" ht="15" customHeight="1" x14ac:dyDescent="0.25">
      <c r="B30" s="74" t="s">
        <v>51</v>
      </c>
      <c r="C30" s="74" t="s">
        <v>52</v>
      </c>
      <c r="D30" s="78">
        <v>16740095</v>
      </c>
      <c r="E30" s="78">
        <v>48876372</v>
      </c>
      <c r="F30" s="78">
        <v>14193101</v>
      </c>
      <c r="G30" s="78">
        <v>0</v>
      </c>
      <c r="H30" s="78">
        <v>79809568</v>
      </c>
    </row>
    <row r="31" spans="2:8" ht="15" customHeight="1" x14ac:dyDescent="0.25">
      <c r="B31" s="74" t="s">
        <v>53</v>
      </c>
      <c r="C31" s="74" t="s">
        <v>54</v>
      </c>
      <c r="D31" s="78">
        <v>16804942</v>
      </c>
      <c r="E31" s="78">
        <v>32104751</v>
      </c>
      <c r="F31" s="78">
        <v>13945777</v>
      </c>
      <c r="G31" s="78">
        <v>0</v>
      </c>
      <c r="H31" s="78">
        <v>62855470</v>
      </c>
    </row>
    <row r="32" spans="2:8" ht="15" customHeight="1" x14ac:dyDescent="0.25">
      <c r="B32" s="74" t="s">
        <v>55</v>
      </c>
      <c r="C32" s="74" t="s">
        <v>56</v>
      </c>
      <c r="D32" s="78">
        <v>70936428</v>
      </c>
      <c r="E32" s="78">
        <v>64707628</v>
      </c>
      <c r="F32" s="78">
        <v>13971923</v>
      </c>
      <c r="G32" s="78">
        <v>0</v>
      </c>
      <c r="H32" s="78">
        <v>149615979</v>
      </c>
    </row>
    <row r="33" spans="2:8" ht="15" customHeight="1" x14ac:dyDescent="0.25">
      <c r="B33" s="74" t="s">
        <v>57</v>
      </c>
      <c r="C33" s="74" t="s">
        <v>58</v>
      </c>
      <c r="D33" s="78">
        <v>29218367</v>
      </c>
      <c r="E33" s="78">
        <v>63750142</v>
      </c>
      <c r="F33" s="78">
        <v>0</v>
      </c>
      <c r="G33" s="78">
        <v>13430744</v>
      </c>
      <c r="H33" s="78">
        <v>106399253</v>
      </c>
    </row>
    <row r="34" spans="2:8" ht="15" customHeight="1" x14ac:dyDescent="0.25">
      <c r="B34" s="74" t="s">
        <v>59</v>
      </c>
      <c r="C34" s="74" t="s">
        <v>60</v>
      </c>
      <c r="D34" s="78">
        <v>20250389</v>
      </c>
      <c r="E34" s="78">
        <v>63783772</v>
      </c>
      <c r="F34" s="78">
        <v>0</v>
      </c>
      <c r="G34" s="78">
        <v>22528414</v>
      </c>
      <c r="H34" s="78">
        <v>106562575</v>
      </c>
    </row>
    <row r="35" spans="2:8" ht="15" customHeight="1" x14ac:dyDescent="0.25">
      <c r="B35" s="74" t="s">
        <v>61</v>
      </c>
      <c r="C35" s="74" t="s">
        <v>62</v>
      </c>
      <c r="D35" s="78">
        <v>10829884</v>
      </c>
      <c r="E35" s="78">
        <v>20178799</v>
      </c>
      <c r="F35" s="78">
        <v>13006478</v>
      </c>
      <c r="G35" s="78">
        <v>0</v>
      </c>
      <c r="H35" s="78">
        <v>44015161</v>
      </c>
    </row>
    <row r="36" spans="2:8" ht="15" customHeight="1" x14ac:dyDescent="0.25">
      <c r="B36" s="74" t="s">
        <v>63</v>
      </c>
      <c r="C36" s="74" t="s">
        <v>64</v>
      </c>
      <c r="D36" s="78">
        <v>4198451</v>
      </c>
      <c r="E36" s="78">
        <v>96749884</v>
      </c>
      <c r="F36" s="78">
        <v>0</v>
      </c>
      <c r="G36" s="78">
        <v>24509446</v>
      </c>
      <c r="H36" s="78">
        <v>125457781</v>
      </c>
    </row>
    <row r="37" spans="2:8" ht="15" customHeight="1" x14ac:dyDescent="0.25">
      <c r="B37" s="74" t="s">
        <v>65</v>
      </c>
      <c r="C37" s="74" t="s">
        <v>66</v>
      </c>
      <c r="D37" s="78">
        <v>33139520</v>
      </c>
      <c r="E37" s="78">
        <v>73731530</v>
      </c>
      <c r="F37" s="78">
        <v>0</v>
      </c>
      <c r="G37" s="78">
        <v>21462679</v>
      </c>
      <c r="H37" s="78">
        <v>128333729</v>
      </c>
    </row>
    <row r="38" spans="2:8" ht="15" customHeight="1" x14ac:dyDescent="0.25">
      <c r="B38" s="74" t="s">
        <v>67</v>
      </c>
      <c r="C38" s="74" t="s">
        <v>68</v>
      </c>
      <c r="D38" s="78">
        <v>32298083</v>
      </c>
      <c r="E38" s="78">
        <v>66959430</v>
      </c>
      <c r="F38" s="78">
        <v>16325400</v>
      </c>
      <c r="G38" s="78">
        <v>0</v>
      </c>
      <c r="H38" s="78">
        <v>115582913</v>
      </c>
    </row>
    <row r="39" spans="2:8" ht="15" customHeight="1" x14ac:dyDescent="0.25">
      <c r="B39" s="74" t="s">
        <v>69</v>
      </c>
      <c r="C39" s="74" t="s">
        <v>70</v>
      </c>
      <c r="D39" s="78">
        <v>7499542</v>
      </c>
      <c r="E39" s="78">
        <v>22821796</v>
      </c>
      <c r="F39" s="78">
        <v>17198229</v>
      </c>
      <c r="G39" s="78">
        <v>0</v>
      </c>
      <c r="H39" s="78">
        <v>47519567</v>
      </c>
    </row>
    <row r="40" spans="2:8" ht="15" customHeight="1" x14ac:dyDescent="0.25">
      <c r="B40" s="74" t="s">
        <v>71</v>
      </c>
      <c r="C40" s="74" t="s">
        <v>72</v>
      </c>
      <c r="D40" s="78">
        <v>22723998</v>
      </c>
      <c r="E40" s="78">
        <v>46827544</v>
      </c>
      <c r="F40" s="78">
        <v>12890853</v>
      </c>
      <c r="G40" s="78">
        <v>0</v>
      </c>
      <c r="H40" s="78">
        <v>82442395</v>
      </c>
    </row>
    <row r="41" spans="2:8" ht="15" customHeight="1" x14ac:dyDescent="0.25">
      <c r="B41" s="74" t="s">
        <v>73</v>
      </c>
      <c r="C41" s="74" t="s">
        <v>74</v>
      </c>
      <c r="D41" s="78">
        <v>54778097</v>
      </c>
      <c r="E41" s="78">
        <v>87925111</v>
      </c>
      <c r="F41" s="78">
        <v>0</v>
      </c>
      <c r="G41" s="78">
        <v>18038500</v>
      </c>
      <c r="H41" s="78">
        <v>160741708</v>
      </c>
    </row>
    <row r="42" spans="2:8" ht="15" customHeight="1" x14ac:dyDescent="0.25">
      <c r="B42" s="74" t="s">
        <v>75</v>
      </c>
      <c r="C42" s="74" t="s">
        <v>76</v>
      </c>
      <c r="D42" s="78">
        <v>6907319</v>
      </c>
      <c r="E42" s="78">
        <v>22905269</v>
      </c>
      <c r="F42" s="78">
        <v>11483833</v>
      </c>
      <c r="G42" s="78">
        <v>0</v>
      </c>
      <c r="H42" s="78">
        <v>41296421</v>
      </c>
    </row>
    <row r="43" spans="2:8" ht="15" customHeight="1" x14ac:dyDescent="0.25">
      <c r="B43" s="74" t="s">
        <v>77</v>
      </c>
      <c r="C43" s="74" t="s">
        <v>78</v>
      </c>
      <c r="D43" s="78">
        <v>11787571</v>
      </c>
      <c r="E43" s="78">
        <v>32567284</v>
      </c>
      <c r="F43" s="78">
        <v>12434408</v>
      </c>
      <c r="G43" s="78">
        <v>0</v>
      </c>
      <c r="H43" s="78">
        <v>56789263</v>
      </c>
    </row>
    <row r="44" spans="2:8" ht="15" customHeight="1" x14ac:dyDescent="0.25">
      <c r="B44" s="74" t="s">
        <v>79</v>
      </c>
      <c r="C44" s="74" t="s">
        <v>80</v>
      </c>
      <c r="D44" s="78">
        <v>6951530</v>
      </c>
      <c r="E44" s="78">
        <v>30564281</v>
      </c>
      <c r="F44" s="78">
        <v>11452270</v>
      </c>
      <c r="G44" s="78">
        <v>0</v>
      </c>
      <c r="H44" s="78">
        <v>48968081</v>
      </c>
    </row>
    <row r="45" spans="2:8" ht="15" customHeight="1" x14ac:dyDescent="0.25">
      <c r="B45" s="74" t="s">
        <v>81</v>
      </c>
      <c r="C45" s="74" t="s">
        <v>82</v>
      </c>
      <c r="D45" s="78">
        <v>28336352</v>
      </c>
      <c r="E45" s="78">
        <v>60328909</v>
      </c>
      <c r="F45" s="78">
        <v>0</v>
      </c>
      <c r="G45" s="78">
        <v>12335035</v>
      </c>
      <c r="H45" s="78">
        <v>101000296</v>
      </c>
    </row>
    <row r="46" spans="2:8" ht="15" customHeight="1" x14ac:dyDescent="0.25">
      <c r="B46" s="74" t="s">
        <v>83</v>
      </c>
      <c r="C46" s="74" t="s">
        <v>84</v>
      </c>
      <c r="D46" s="78">
        <v>7252500</v>
      </c>
      <c r="E46" s="78">
        <v>17793197</v>
      </c>
      <c r="F46" s="78">
        <v>14427845</v>
      </c>
      <c r="G46" s="78">
        <v>0</v>
      </c>
      <c r="H46" s="78">
        <v>39473542</v>
      </c>
    </row>
    <row r="47" spans="2:8" ht="15" customHeight="1" x14ac:dyDescent="0.25">
      <c r="B47" s="74" t="s">
        <v>85</v>
      </c>
      <c r="C47" s="74" t="s">
        <v>86</v>
      </c>
      <c r="D47" s="78">
        <v>11478273</v>
      </c>
      <c r="E47" s="78">
        <v>97828777</v>
      </c>
      <c r="F47" s="78">
        <v>0</v>
      </c>
      <c r="G47" s="78">
        <v>22215969</v>
      </c>
      <c r="H47" s="78">
        <v>131523019</v>
      </c>
    </row>
    <row r="48" spans="2:8" ht="15" customHeight="1" x14ac:dyDescent="0.25">
      <c r="B48" s="74" t="s">
        <v>87</v>
      </c>
      <c r="C48" s="74" t="s">
        <v>88</v>
      </c>
      <c r="D48" s="78">
        <v>10902916</v>
      </c>
      <c r="E48" s="78">
        <v>39831062</v>
      </c>
      <c r="F48" s="78">
        <v>14123539</v>
      </c>
      <c r="G48" s="78">
        <v>0</v>
      </c>
      <c r="H48" s="78">
        <v>64857517</v>
      </c>
    </row>
    <row r="49" spans="2:8" ht="15" customHeight="1" x14ac:dyDescent="0.25">
      <c r="B49" s="74" t="s">
        <v>89</v>
      </c>
      <c r="C49" s="74" t="s">
        <v>90</v>
      </c>
      <c r="D49" s="78">
        <v>7649934</v>
      </c>
      <c r="E49" s="78">
        <v>19415013</v>
      </c>
      <c r="F49" s="78">
        <v>13449648</v>
      </c>
      <c r="G49" s="78">
        <v>0</v>
      </c>
      <c r="H49" s="78">
        <v>40514595</v>
      </c>
    </row>
    <row r="50" spans="2:8" ht="15" customHeight="1" x14ac:dyDescent="0.25">
      <c r="B50" s="74" t="s">
        <v>91</v>
      </c>
      <c r="C50" s="74" t="s">
        <v>92</v>
      </c>
      <c r="D50" s="78">
        <v>13659428</v>
      </c>
      <c r="E50" s="78">
        <v>27370549</v>
      </c>
      <c r="F50" s="78">
        <v>9766287</v>
      </c>
      <c r="G50" s="78">
        <v>0</v>
      </c>
      <c r="H50" s="78">
        <v>50796264</v>
      </c>
    </row>
    <row r="51" spans="2:8" ht="15" customHeight="1" x14ac:dyDescent="0.25">
      <c r="B51" s="74" t="s">
        <v>93</v>
      </c>
      <c r="C51" s="74" t="s">
        <v>94</v>
      </c>
      <c r="D51" s="78">
        <v>15743406</v>
      </c>
      <c r="E51" s="78">
        <v>8608777</v>
      </c>
      <c r="F51" s="78">
        <v>20514623</v>
      </c>
      <c r="G51" s="78">
        <v>0</v>
      </c>
      <c r="H51" s="78">
        <v>44866806</v>
      </c>
    </row>
    <row r="52" spans="2:8" ht="15" customHeight="1" x14ac:dyDescent="0.25">
      <c r="B52" s="74" t="s">
        <v>95</v>
      </c>
      <c r="C52" s="74" t="s">
        <v>96</v>
      </c>
      <c r="D52" s="78">
        <v>20450342</v>
      </c>
      <c r="E52" s="78">
        <v>59133626</v>
      </c>
      <c r="F52" s="78">
        <v>15162453</v>
      </c>
      <c r="G52" s="78">
        <v>0</v>
      </c>
      <c r="H52" s="78">
        <v>94746421</v>
      </c>
    </row>
    <row r="53" spans="2:8" ht="15" customHeight="1" x14ac:dyDescent="0.25">
      <c r="B53" s="74" t="s">
        <v>97</v>
      </c>
      <c r="C53" s="74" t="s">
        <v>98</v>
      </c>
      <c r="D53" s="78">
        <v>14219657</v>
      </c>
      <c r="E53" s="78">
        <v>15990732</v>
      </c>
      <c r="F53" s="78">
        <v>15620279</v>
      </c>
      <c r="G53" s="78">
        <v>0</v>
      </c>
      <c r="H53" s="78">
        <v>45830668</v>
      </c>
    </row>
    <row r="54" spans="2:8" ht="15" customHeight="1" x14ac:dyDescent="0.25">
      <c r="B54" s="74" t="s">
        <v>99</v>
      </c>
      <c r="C54" s="74" t="s">
        <v>100</v>
      </c>
      <c r="D54" s="78">
        <v>13042913</v>
      </c>
      <c r="E54" s="78">
        <v>24876735</v>
      </c>
      <c r="F54" s="78">
        <v>14838181</v>
      </c>
      <c r="G54" s="78">
        <v>0</v>
      </c>
      <c r="H54" s="78">
        <v>52757829</v>
      </c>
    </row>
    <row r="55" spans="2:8" ht="15" customHeight="1" x14ac:dyDescent="0.25">
      <c r="B55" s="74" t="s">
        <v>101</v>
      </c>
      <c r="C55" s="74" t="s">
        <v>102</v>
      </c>
      <c r="D55" s="78">
        <v>11949047</v>
      </c>
      <c r="E55" s="78">
        <v>17459698</v>
      </c>
      <c r="F55" s="78">
        <v>15359871</v>
      </c>
      <c r="G55" s="78">
        <v>0</v>
      </c>
      <c r="H55" s="78">
        <v>44768616</v>
      </c>
    </row>
    <row r="56" spans="2:8" ht="15" customHeight="1" x14ac:dyDescent="0.25">
      <c r="B56" s="74" t="s">
        <v>103</v>
      </c>
      <c r="C56" s="74" t="s">
        <v>104</v>
      </c>
      <c r="D56" s="78">
        <v>5858999</v>
      </c>
      <c r="E56" s="78">
        <v>26841478</v>
      </c>
      <c r="F56" s="78">
        <v>11448247</v>
      </c>
      <c r="G56" s="78">
        <v>0</v>
      </c>
      <c r="H56" s="78">
        <v>44148724</v>
      </c>
    </row>
    <row r="57" spans="2:8" ht="15" customHeight="1" x14ac:dyDescent="0.25">
      <c r="B57" s="74" t="s">
        <v>105</v>
      </c>
      <c r="C57" s="74" t="s">
        <v>106</v>
      </c>
      <c r="D57" s="78">
        <v>27044526</v>
      </c>
      <c r="E57" s="78">
        <v>51160746</v>
      </c>
      <c r="F57" s="78">
        <v>0</v>
      </c>
      <c r="G57" s="78">
        <v>11878776</v>
      </c>
      <c r="H57" s="78">
        <v>90084048</v>
      </c>
    </row>
    <row r="58" spans="2:8" ht="15" customHeight="1" x14ac:dyDescent="0.25">
      <c r="B58" s="74" t="s">
        <v>107</v>
      </c>
      <c r="C58" s="74" t="s">
        <v>108</v>
      </c>
      <c r="D58" s="78">
        <v>16296494</v>
      </c>
      <c r="E58" s="78">
        <v>17182220</v>
      </c>
      <c r="F58" s="78">
        <v>13576514</v>
      </c>
      <c r="G58" s="78">
        <v>0</v>
      </c>
      <c r="H58" s="78">
        <v>47055228</v>
      </c>
    </row>
    <row r="59" spans="2:8" ht="15" customHeight="1" x14ac:dyDescent="0.25">
      <c r="B59" s="74" t="s">
        <v>109</v>
      </c>
      <c r="C59" s="74" t="s">
        <v>110</v>
      </c>
      <c r="D59" s="78">
        <v>34099162</v>
      </c>
      <c r="E59" s="78">
        <v>59375427</v>
      </c>
      <c r="F59" s="78">
        <v>15411814</v>
      </c>
      <c r="G59" s="78">
        <v>0</v>
      </c>
      <c r="H59" s="78">
        <v>108886403</v>
      </c>
    </row>
    <row r="60" spans="2:8" ht="15" customHeight="1" x14ac:dyDescent="0.25">
      <c r="B60" s="74" t="s">
        <v>111</v>
      </c>
      <c r="C60" s="74" t="s">
        <v>112</v>
      </c>
      <c r="D60" s="78">
        <v>48632425</v>
      </c>
      <c r="E60" s="78">
        <v>57675544</v>
      </c>
      <c r="F60" s="78">
        <v>0</v>
      </c>
      <c r="G60" s="78">
        <v>17419713</v>
      </c>
      <c r="H60" s="78">
        <v>123727682</v>
      </c>
    </row>
    <row r="61" spans="2:8" ht="15" customHeight="1" x14ac:dyDescent="0.25">
      <c r="B61" s="74" t="s">
        <v>113</v>
      </c>
      <c r="C61" s="74" t="s">
        <v>114</v>
      </c>
      <c r="D61" s="78">
        <v>18569371</v>
      </c>
      <c r="E61" s="78">
        <v>20894318</v>
      </c>
      <c r="F61" s="78">
        <v>13007642</v>
      </c>
      <c r="G61" s="78">
        <v>0</v>
      </c>
      <c r="H61" s="78">
        <v>52471331</v>
      </c>
    </row>
    <row r="62" spans="2:8" ht="15" customHeight="1" x14ac:dyDescent="0.25">
      <c r="B62" s="74" t="s">
        <v>115</v>
      </c>
      <c r="C62" s="74" t="s">
        <v>116</v>
      </c>
      <c r="D62" s="78">
        <v>286117107</v>
      </c>
      <c r="E62" s="78">
        <v>169509566</v>
      </c>
      <c r="F62" s="78">
        <v>0</v>
      </c>
      <c r="G62" s="78">
        <v>46358008</v>
      </c>
      <c r="H62" s="78">
        <v>501984681</v>
      </c>
    </row>
    <row r="63" spans="2:8" ht="15" customHeight="1" x14ac:dyDescent="0.25">
      <c r="B63" s="74" t="s">
        <v>117</v>
      </c>
      <c r="C63" s="74" t="s">
        <v>118</v>
      </c>
      <c r="D63" s="78">
        <v>23468491</v>
      </c>
      <c r="E63" s="78">
        <v>70522741</v>
      </c>
      <c r="F63" s="78">
        <v>13123491</v>
      </c>
      <c r="G63" s="78">
        <v>0</v>
      </c>
      <c r="H63" s="78">
        <v>107114723</v>
      </c>
    </row>
    <row r="64" spans="2:8" ht="15" customHeight="1" x14ac:dyDescent="0.25">
      <c r="B64" s="74" t="s">
        <v>119</v>
      </c>
      <c r="C64" s="74" t="s">
        <v>120</v>
      </c>
      <c r="D64" s="78">
        <v>22853350</v>
      </c>
      <c r="E64" s="78">
        <v>29482364</v>
      </c>
      <c r="F64" s="78">
        <v>13654331</v>
      </c>
      <c r="G64" s="78">
        <v>0</v>
      </c>
      <c r="H64" s="78">
        <v>65990045</v>
      </c>
    </row>
    <row r="65" spans="2:8" ht="15" customHeight="1" x14ac:dyDescent="0.25">
      <c r="B65" s="74" t="s">
        <v>121</v>
      </c>
      <c r="C65" s="74" t="s">
        <v>122</v>
      </c>
      <c r="D65" s="78">
        <v>147804888</v>
      </c>
      <c r="E65" s="78">
        <v>85069579</v>
      </c>
      <c r="F65" s="78">
        <v>0</v>
      </c>
      <c r="G65" s="78">
        <v>27651941</v>
      </c>
      <c r="H65" s="78">
        <v>260526408</v>
      </c>
    </row>
    <row r="66" spans="2:8" ht="15" customHeight="1" x14ac:dyDescent="0.25">
      <c r="B66" s="74" t="s">
        <v>124</v>
      </c>
      <c r="C66" s="74" t="s">
        <v>125</v>
      </c>
      <c r="D66" s="78">
        <v>22456079</v>
      </c>
      <c r="E66" s="78">
        <v>39769555</v>
      </c>
      <c r="F66" s="78">
        <v>19993766</v>
      </c>
      <c r="G66" s="78">
        <v>0</v>
      </c>
      <c r="H66" s="78">
        <v>82219400</v>
      </c>
    </row>
    <row r="67" spans="2:8" ht="15" customHeight="1" x14ac:dyDescent="0.25">
      <c r="B67" s="74" t="s">
        <v>126</v>
      </c>
      <c r="C67" s="74" t="s">
        <v>127</v>
      </c>
      <c r="D67" s="78">
        <v>19934939</v>
      </c>
      <c r="E67" s="78">
        <v>44782013</v>
      </c>
      <c r="F67" s="78">
        <v>14215745</v>
      </c>
      <c r="G67" s="78">
        <v>0</v>
      </c>
      <c r="H67" s="78">
        <v>78932697</v>
      </c>
    </row>
    <row r="68" spans="2:8" ht="15" customHeight="1" x14ac:dyDescent="0.25">
      <c r="B68" s="74" t="s">
        <v>128</v>
      </c>
      <c r="C68" s="74" t="s">
        <v>129</v>
      </c>
      <c r="D68" s="78">
        <v>14606112</v>
      </c>
      <c r="E68" s="78">
        <v>24854078</v>
      </c>
      <c r="F68" s="78">
        <v>10184916</v>
      </c>
      <c r="G68" s="78">
        <v>0</v>
      </c>
      <c r="H68" s="78">
        <v>49645106</v>
      </c>
    </row>
    <row r="69" spans="2:8" ht="15" customHeight="1" x14ac:dyDescent="0.25">
      <c r="B69" s="74" t="s">
        <v>130</v>
      </c>
      <c r="C69" s="74" t="s">
        <v>131</v>
      </c>
      <c r="D69" s="78">
        <v>0</v>
      </c>
      <c r="E69" s="78">
        <v>20511684</v>
      </c>
      <c r="F69" s="78">
        <v>0</v>
      </c>
      <c r="G69" s="78">
        <v>10027893</v>
      </c>
      <c r="H69" s="78">
        <v>30539577</v>
      </c>
    </row>
    <row r="70" spans="2:8" ht="15" customHeight="1" x14ac:dyDescent="0.25">
      <c r="B70" s="71" t="s">
        <v>245</v>
      </c>
      <c r="C70" s="74" t="s">
        <v>246</v>
      </c>
      <c r="D70" s="78">
        <v>35571384</v>
      </c>
      <c r="E70" s="78">
        <v>104895796</v>
      </c>
      <c r="F70" s="78">
        <v>0</v>
      </c>
      <c r="G70" s="78">
        <v>29046288</v>
      </c>
      <c r="H70" s="78">
        <v>169513468</v>
      </c>
    </row>
    <row r="71" spans="2:8" ht="15" customHeight="1" x14ac:dyDescent="0.25">
      <c r="B71" s="77" t="s">
        <v>132</v>
      </c>
      <c r="C71" s="74" t="s">
        <v>123</v>
      </c>
      <c r="D71" s="78">
        <v>12943668</v>
      </c>
      <c r="E71" s="78">
        <v>27699106</v>
      </c>
      <c r="F71" s="78">
        <v>8682819</v>
      </c>
      <c r="G71" s="78">
        <v>0</v>
      </c>
      <c r="H71" s="78">
        <v>49325593</v>
      </c>
    </row>
    <row r="72" spans="2:8" ht="15" customHeight="1" x14ac:dyDescent="0.25">
      <c r="B72" s="77" t="s">
        <v>133</v>
      </c>
      <c r="C72" s="74" t="s">
        <v>134</v>
      </c>
      <c r="D72" s="78">
        <v>40175664</v>
      </c>
      <c r="E72" s="78">
        <v>85427743</v>
      </c>
      <c r="F72" s="78">
        <v>0</v>
      </c>
      <c r="G72" s="78">
        <v>23570142</v>
      </c>
      <c r="H72" s="78">
        <v>149173549</v>
      </c>
    </row>
    <row r="73" spans="2:8" ht="15" customHeight="1" x14ac:dyDescent="0.25">
      <c r="B73" s="74" t="s">
        <v>135</v>
      </c>
      <c r="C73" s="74" t="s">
        <v>136</v>
      </c>
      <c r="D73" s="78">
        <v>13614870</v>
      </c>
      <c r="E73" s="78">
        <v>21122872</v>
      </c>
      <c r="F73" s="78">
        <v>12860617</v>
      </c>
      <c r="G73" s="78">
        <v>0</v>
      </c>
      <c r="H73" s="78">
        <v>47598359</v>
      </c>
    </row>
    <row r="74" spans="2:8" ht="15" customHeight="1" x14ac:dyDescent="0.25">
      <c r="B74" s="74" t="s">
        <v>137</v>
      </c>
      <c r="C74" s="74" t="s">
        <v>138</v>
      </c>
      <c r="D74" s="78">
        <v>20760448</v>
      </c>
      <c r="E74" s="78">
        <v>47652918</v>
      </c>
      <c r="F74" s="78">
        <v>14563891</v>
      </c>
      <c r="G74" s="78">
        <v>0</v>
      </c>
      <c r="H74" s="78">
        <v>82977257</v>
      </c>
    </row>
    <row r="75" spans="2:8" ht="15" customHeight="1" x14ac:dyDescent="0.25">
      <c r="B75" s="74" t="s">
        <v>139</v>
      </c>
      <c r="C75" s="74" t="s">
        <v>140</v>
      </c>
      <c r="D75" s="78">
        <v>11628869</v>
      </c>
      <c r="E75" s="78">
        <v>47520308</v>
      </c>
      <c r="F75" s="78">
        <v>12874543</v>
      </c>
      <c r="G75" s="78">
        <v>0</v>
      </c>
      <c r="H75" s="78">
        <v>72023720</v>
      </c>
    </row>
    <row r="76" spans="2:8" ht="15" customHeight="1" x14ac:dyDescent="0.25">
      <c r="B76" s="74" t="s">
        <v>141</v>
      </c>
      <c r="C76" s="74" t="s">
        <v>142</v>
      </c>
      <c r="D76" s="78">
        <v>17762150</v>
      </c>
      <c r="E76" s="78">
        <v>11037591</v>
      </c>
      <c r="F76" s="78">
        <v>11710906</v>
      </c>
      <c r="G76" s="78">
        <v>0</v>
      </c>
      <c r="H76" s="78">
        <v>40510647</v>
      </c>
    </row>
    <row r="77" spans="2:8" ht="15" customHeight="1" x14ac:dyDescent="0.25">
      <c r="B77" s="74" t="s">
        <v>143</v>
      </c>
      <c r="C77" s="74" t="s">
        <v>144</v>
      </c>
      <c r="D77" s="78">
        <v>5038208</v>
      </c>
      <c r="E77" s="78">
        <v>11506379</v>
      </c>
      <c r="F77" s="78">
        <v>0</v>
      </c>
      <c r="G77" s="78">
        <v>10874069</v>
      </c>
      <c r="H77" s="78">
        <v>27418656</v>
      </c>
    </row>
    <row r="78" spans="2:8" ht="15" customHeight="1" x14ac:dyDescent="0.25">
      <c r="B78" s="74" t="s">
        <v>145</v>
      </c>
      <c r="C78" s="74" t="s">
        <v>146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</row>
    <row r="79" spans="2:8" ht="15" customHeight="1" x14ac:dyDescent="0.25">
      <c r="B79" s="74" t="s">
        <v>147</v>
      </c>
      <c r="C79" s="74" t="s">
        <v>148</v>
      </c>
      <c r="D79" s="78">
        <v>33169291</v>
      </c>
      <c r="E79" s="78">
        <v>96627253</v>
      </c>
      <c r="F79" s="78">
        <v>0</v>
      </c>
      <c r="G79" s="78">
        <v>21185151</v>
      </c>
      <c r="H79" s="78">
        <v>150981695</v>
      </c>
    </row>
    <row r="80" spans="2:8" ht="15" customHeight="1" x14ac:dyDescent="0.25">
      <c r="B80" s="74" t="s">
        <v>149</v>
      </c>
      <c r="C80" s="74" t="s">
        <v>150</v>
      </c>
      <c r="D80" s="78">
        <v>13742986</v>
      </c>
      <c r="E80" s="78">
        <v>59634537</v>
      </c>
      <c r="F80" s="78">
        <v>0</v>
      </c>
      <c r="G80" s="78">
        <v>22429779</v>
      </c>
      <c r="H80" s="78">
        <v>95807302</v>
      </c>
    </row>
    <row r="81" spans="2:8" ht="15" customHeight="1" x14ac:dyDescent="0.25">
      <c r="B81" s="74" t="s">
        <v>151</v>
      </c>
      <c r="C81" s="74" t="s">
        <v>152</v>
      </c>
      <c r="D81" s="78">
        <v>0</v>
      </c>
      <c r="E81" s="78">
        <v>0</v>
      </c>
      <c r="F81" s="78">
        <v>0</v>
      </c>
      <c r="G81" s="78">
        <v>20088612</v>
      </c>
      <c r="H81" s="78">
        <v>20088612</v>
      </c>
    </row>
    <row r="82" spans="2:8" ht="15" customHeight="1" x14ac:dyDescent="0.25">
      <c r="B82" s="74" t="s">
        <v>153</v>
      </c>
      <c r="C82" s="74" t="s">
        <v>154</v>
      </c>
      <c r="D82" s="78">
        <v>16979285</v>
      </c>
      <c r="E82" s="78">
        <v>30459897</v>
      </c>
      <c r="F82" s="78">
        <v>11384207</v>
      </c>
      <c r="G82" s="78">
        <v>0</v>
      </c>
      <c r="H82" s="78">
        <v>58823389</v>
      </c>
    </row>
    <row r="83" spans="2:8" ht="15" customHeight="1" x14ac:dyDescent="0.25">
      <c r="B83" s="74" t="s">
        <v>155</v>
      </c>
      <c r="C83" s="74" t="s">
        <v>156</v>
      </c>
      <c r="D83" s="78">
        <v>28557507</v>
      </c>
      <c r="E83" s="78">
        <v>45930626</v>
      </c>
      <c r="F83" s="78">
        <v>12362208</v>
      </c>
      <c r="G83" s="78">
        <v>0</v>
      </c>
      <c r="H83" s="78">
        <v>86850341</v>
      </c>
    </row>
    <row r="84" spans="2:8" ht="15" customHeight="1" x14ac:dyDescent="0.25">
      <c r="B84" s="74" t="s">
        <v>157</v>
      </c>
      <c r="C84" s="74" t="s">
        <v>158</v>
      </c>
      <c r="D84" s="78">
        <v>14756718</v>
      </c>
      <c r="E84" s="78">
        <v>35713787</v>
      </c>
      <c r="F84" s="78">
        <v>11678744</v>
      </c>
      <c r="G84" s="78">
        <v>0</v>
      </c>
      <c r="H84" s="78">
        <v>62149249</v>
      </c>
    </row>
    <row r="85" spans="2:8" ht="15" customHeight="1" x14ac:dyDescent="0.25">
      <c r="B85" s="74" t="s">
        <v>159</v>
      </c>
      <c r="C85" s="74" t="s">
        <v>160</v>
      </c>
      <c r="D85" s="78">
        <v>7597488</v>
      </c>
      <c r="E85" s="78">
        <v>24368218</v>
      </c>
      <c r="F85" s="78">
        <v>8959861</v>
      </c>
      <c r="G85" s="78">
        <v>0</v>
      </c>
      <c r="H85" s="78">
        <v>40925567</v>
      </c>
    </row>
    <row r="86" spans="2:8" ht="15" customHeight="1" x14ac:dyDescent="0.25">
      <c r="B86" s="74" t="s">
        <v>161</v>
      </c>
      <c r="C86" s="74" t="s">
        <v>162</v>
      </c>
      <c r="D86" s="78">
        <v>42456446</v>
      </c>
      <c r="E86" s="78">
        <v>14377799</v>
      </c>
      <c r="F86" s="78">
        <v>0</v>
      </c>
      <c r="G86" s="78">
        <v>17074670</v>
      </c>
      <c r="H86" s="78">
        <v>73908915</v>
      </c>
    </row>
    <row r="87" spans="2:8" ht="15" customHeight="1" x14ac:dyDescent="0.25">
      <c r="B87" s="74" t="s">
        <v>163</v>
      </c>
      <c r="C87" s="74" t="s">
        <v>164</v>
      </c>
      <c r="D87" s="78">
        <v>18356740</v>
      </c>
      <c r="E87" s="78">
        <v>51282487</v>
      </c>
      <c r="F87" s="78">
        <v>0</v>
      </c>
      <c r="G87" s="78">
        <v>9000309</v>
      </c>
      <c r="H87" s="78">
        <v>78639536</v>
      </c>
    </row>
    <row r="88" spans="2:8" ht="15" customHeight="1" x14ac:dyDescent="0.25">
      <c r="B88" s="74" t="s">
        <v>165</v>
      </c>
      <c r="C88" s="74" t="s">
        <v>166</v>
      </c>
      <c r="D88" s="78">
        <v>9750672</v>
      </c>
      <c r="E88" s="78">
        <v>52729988</v>
      </c>
      <c r="F88" s="78">
        <v>14934601</v>
      </c>
      <c r="G88" s="78">
        <v>0</v>
      </c>
      <c r="H88" s="78">
        <v>77415261</v>
      </c>
    </row>
    <row r="89" spans="2:8" ht="15" customHeight="1" x14ac:dyDescent="0.25">
      <c r="B89" s="74" t="s">
        <v>167</v>
      </c>
      <c r="C89" s="74" t="s">
        <v>168</v>
      </c>
      <c r="D89" s="78">
        <v>17801535</v>
      </c>
      <c r="E89" s="78">
        <v>25500275</v>
      </c>
      <c r="F89" s="78">
        <v>12938844</v>
      </c>
      <c r="G89" s="78">
        <v>0</v>
      </c>
      <c r="H89" s="78">
        <v>56240654</v>
      </c>
    </row>
    <row r="90" spans="2:8" ht="15" customHeight="1" x14ac:dyDescent="0.25">
      <c r="B90" s="74" t="s">
        <v>169</v>
      </c>
      <c r="C90" s="74" t="s">
        <v>170</v>
      </c>
      <c r="D90" s="78">
        <v>28124709</v>
      </c>
      <c r="E90" s="78">
        <v>29676177</v>
      </c>
      <c r="F90" s="78">
        <v>11065657</v>
      </c>
      <c r="G90" s="78">
        <v>0</v>
      </c>
      <c r="H90" s="78">
        <v>68866543</v>
      </c>
    </row>
    <row r="91" spans="2:8" ht="15" customHeight="1" x14ac:dyDescent="0.25">
      <c r="B91" s="74" t="s">
        <v>171</v>
      </c>
      <c r="C91" s="74" t="s">
        <v>172</v>
      </c>
      <c r="D91" s="78">
        <v>18145077</v>
      </c>
      <c r="E91" s="78">
        <v>31578372</v>
      </c>
      <c r="F91" s="78">
        <v>9960375</v>
      </c>
      <c r="G91" s="78">
        <v>0</v>
      </c>
      <c r="H91" s="78">
        <v>59683824</v>
      </c>
    </row>
    <row r="92" spans="2:8" ht="15" customHeight="1" x14ac:dyDescent="0.25">
      <c r="B92" s="74" t="s">
        <v>173</v>
      </c>
      <c r="C92" s="74" t="s">
        <v>174</v>
      </c>
      <c r="D92" s="78">
        <v>20367648</v>
      </c>
      <c r="E92" s="78">
        <v>32303498</v>
      </c>
      <c r="F92" s="78">
        <v>12650007</v>
      </c>
      <c r="G92" s="78">
        <v>0</v>
      </c>
      <c r="H92" s="78">
        <v>65321153</v>
      </c>
    </row>
    <row r="93" spans="2:8" ht="15" customHeight="1" x14ac:dyDescent="0.25">
      <c r="B93" s="74" t="s">
        <v>175</v>
      </c>
      <c r="C93" s="74" t="s">
        <v>176</v>
      </c>
      <c r="D93" s="78">
        <v>2523622</v>
      </c>
      <c r="E93" s="78">
        <v>13654204</v>
      </c>
      <c r="F93" s="78">
        <v>0</v>
      </c>
      <c r="G93" s="78">
        <v>2413997</v>
      </c>
      <c r="H93" s="78">
        <v>18591823</v>
      </c>
    </row>
    <row r="94" spans="2:8" ht="15" customHeight="1" x14ac:dyDescent="0.25">
      <c r="B94" s="74" t="s">
        <v>177</v>
      </c>
      <c r="C94" s="74" t="s">
        <v>178</v>
      </c>
      <c r="D94" s="78">
        <v>0</v>
      </c>
      <c r="E94" s="78">
        <v>65276197</v>
      </c>
      <c r="F94" s="78">
        <v>0</v>
      </c>
      <c r="G94" s="78">
        <v>19571842</v>
      </c>
      <c r="H94" s="78">
        <v>84848039</v>
      </c>
    </row>
    <row r="95" spans="2:8" ht="15" customHeight="1" x14ac:dyDescent="0.25">
      <c r="B95" s="74" t="s">
        <v>179</v>
      </c>
      <c r="C95" s="74" t="s">
        <v>180</v>
      </c>
      <c r="D95" s="78">
        <v>16665134</v>
      </c>
      <c r="E95" s="78">
        <v>68604792</v>
      </c>
      <c r="F95" s="78">
        <v>0</v>
      </c>
      <c r="G95" s="78">
        <v>0</v>
      </c>
      <c r="H95" s="78">
        <v>85269926</v>
      </c>
    </row>
    <row r="96" spans="2:8" ht="15" customHeight="1" x14ac:dyDescent="0.25">
      <c r="B96" s="74" t="s">
        <v>181</v>
      </c>
      <c r="C96" s="74" t="s">
        <v>182</v>
      </c>
      <c r="D96" s="78">
        <v>0</v>
      </c>
      <c r="E96" s="78">
        <v>15489814</v>
      </c>
      <c r="F96" s="78">
        <v>0</v>
      </c>
      <c r="G96" s="78">
        <v>34890513</v>
      </c>
      <c r="H96" s="78">
        <v>50380327</v>
      </c>
    </row>
    <row r="97" spans="2:8" ht="15" customHeight="1" x14ac:dyDescent="0.25">
      <c r="B97" s="74" t="s">
        <v>183</v>
      </c>
      <c r="C97" s="74" t="s">
        <v>184</v>
      </c>
      <c r="D97" s="78">
        <v>23368227</v>
      </c>
      <c r="E97" s="78">
        <v>96348904</v>
      </c>
      <c r="F97" s="78">
        <v>0</v>
      </c>
      <c r="G97" s="78">
        <v>21311271</v>
      </c>
      <c r="H97" s="78">
        <v>141028402</v>
      </c>
    </row>
    <row r="98" spans="2:8" ht="15" customHeight="1" x14ac:dyDescent="0.25">
      <c r="B98" s="74" t="s">
        <v>185</v>
      </c>
      <c r="C98" s="74" t="s">
        <v>186</v>
      </c>
      <c r="D98" s="78">
        <v>0</v>
      </c>
      <c r="E98" s="78">
        <v>83431197</v>
      </c>
      <c r="F98" s="78">
        <v>0</v>
      </c>
      <c r="G98" s="78">
        <v>22187034</v>
      </c>
      <c r="H98" s="78">
        <v>105618231</v>
      </c>
    </row>
    <row r="99" spans="2:8" ht="15" customHeight="1" x14ac:dyDescent="0.25">
      <c r="B99" s="74" t="s">
        <v>187</v>
      </c>
      <c r="C99" s="74" t="s">
        <v>188</v>
      </c>
      <c r="D99" s="78">
        <v>70367136</v>
      </c>
      <c r="E99" s="78">
        <v>30169815</v>
      </c>
      <c r="F99" s="78">
        <v>12705983</v>
      </c>
      <c r="G99" s="78">
        <v>8711933</v>
      </c>
      <c r="H99" s="78">
        <v>121954867</v>
      </c>
    </row>
    <row r="100" spans="2:8" ht="15" customHeight="1" x14ac:dyDescent="0.25">
      <c r="B100" s="74" t="s">
        <v>189</v>
      </c>
      <c r="C100" s="74" t="s">
        <v>190</v>
      </c>
      <c r="D100" s="78">
        <v>99558193</v>
      </c>
      <c r="E100" s="78">
        <v>23476843</v>
      </c>
      <c r="F100" s="78">
        <v>12097386</v>
      </c>
      <c r="G100" s="78">
        <v>8341685</v>
      </c>
      <c r="H100" s="78">
        <v>143474107</v>
      </c>
    </row>
    <row r="101" spans="2:8" ht="15" customHeight="1" x14ac:dyDescent="0.25">
      <c r="B101" s="74" t="s">
        <v>191</v>
      </c>
      <c r="C101" s="74" t="s">
        <v>192</v>
      </c>
      <c r="D101" s="78">
        <v>16962492</v>
      </c>
      <c r="E101" s="78">
        <v>21394249</v>
      </c>
      <c r="F101" s="78">
        <v>9454102</v>
      </c>
      <c r="G101" s="78">
        <v>5998407</v>
      </c>
      <c r="H101" s="78">
        <v>53809250</v>
      </c>
    </row>
    <row r="102" spans="2:8" ht="15" customHeight="1" x14ac:dyDescent="0.25">
      <c r="B102" s="74" t="s">
        <v>193</v>
      </c>
      <c r="C102" s="74" t="s">
        <v>194</v>
      </c>
      <c r="D102" s="78">
        <v>188126379</v>
      </c>
      <c r="E102" s="78">
        <v>3056805</v>
      </c>
      <c r="F102" s="78">
        <v>24610192</v>
      </c>
      <c r="G102" s="78">
        <v>19056920</v>
      </c>
      <c r="H102" s="78">
        <v>234850296</v>
      </c>
    </row>
    <row r="103" spans="2:8" ht="15" customHeight="1" x14ac:dyDescent="0.25">
      <c r="B103" s="74" t="s">
        <v>195</v>
      </c>
      <c r="C103" s="74" t="s">
        <v>196</v>
      </c>
      <c r="D103" s="78">
        <v>3022965</v>
      </c>
      <c r="E103" s="78">
        <v>469448</v>
      </c>
      <c r="F103" s="78">
        <v>186991</v>
      </c>
      <c r="G103" s="78">
        <v>133876</v>
      </c>
      <c r="H103" s="78">
        <v>3813280</v>
      </c>
    </row>
    <row r="104" spans="2:8" ht="15" customHeight="1" x14ac:dyDescent="0.25">
      <c r="B104" s="74" t="s">
        <v>197</v>
      </c>
      <c r="C104" s="74" t="s">
        <v>198</v>
      </c>
      <c r="D104" s="78">
        <v>469491</v>
      </c>
      <c r="E104" s="78">
        <v>18866943</v>
      </c>
      <c r="F104" s="78">
        <v>12361476</v>
      </c>
      <c r="G104" s="78">
        <v>5978771</v>
      </c>
      <c r="H104" s="78">
        <v>37676681</v>
      </c>
    </row>
    <row r="105" spans="2:8" ht="15" customHeight="1" x14ac:dyDescent="0.25">
      <c r="B105" s="74" t="s">
        <v>199</v>
      </c>
      <c r="C105" s="74" t="s">
        <v>200</v>
      </c>
      <c r="D105" s="78">
        <v>0</v>
      </c>
      <c r="E105" s="78">
        <v>10022786</v>
      </c>
      <c r="F105" s="78">
        <v>1062078</v>
      </c>
      <c r="G105" s="78">
        <v>788789</v>
      </c>
      <c r="H105" s="78">
        <v>11873653</v>
      </c>
    </row>
  </sheetData>
  <autoFilter ref="B3:H105"/>
  <conditionalFormatting sqref="C3">
    <cfRule type="duplicateValues" dxfId="0" priority="1"/>
  </conditionalFormatting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5" x14ac:dyDescent="0.25"/>
  <cols>
    <col min="2" max="2" width="41.26953125" customWidth="1"/>
    <col min="3" max="4" width="23.453125" customWidth="1"/>
    <col min="5" max="5" width="14" customWidth="1"/>
    <col min="7" max="7" width="24" customWidth="1"/>
    <col min="8" max="8" width="15.26953125" customWidth="1"/>
    <col min="9" max="10" width="16" customWidth="1"/>
  </cols>
  <sheetData>
    <row r="5" spans="2:9" ht="14" x14ac:dyDescent="0.3">
      <c r="B5" s="88" t="s">
        <v>201</v>
      </c>
      <c r="C5" s="89"/>
      <c r="D5" s="89"/>
      <c r="E5" s="89"/>
    </row>
    <row r="8" spans="2:9" ht="13" x14ac:dyDescent="0.25">
      <c r="C8" s="4" t="s">
        <v>202</v>
      </c>
      <c r="D8" s="4" t="s">
        <v>203</v>
      </c>
      <c r="E8" s="5" t="s">
        <v>204</v>
      </c>
    </row>
    <row r="9" spans="2:9" ht="21.75" customHeight="1" x14ac:dyDescent="0.3">
      <c r="B9" s="6" t="s">
        <v>205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3">
      <c r="B10" s="9" t="s">
        <v>206</v>
      </c>
      <c r="C10" s="7">
        <v>0</v>
      </c>
      <c r="D10" s="7">
        <v>0</v>
      </c>
      <c r="E10" s="8">
        <f t="shared" ref="E10:E26" si="0">D10-C10</f>
        <v>0</v>
      </c>
      <c r="G10" s="2" t="s">
        <v>239</v>
      </c>
      <c r="H10" s="52">
        <v>476000000</v>
      </c>
      <c r="I10" s="52">
        <v>1148000000</v>
      </c>
    </row>
    <row r="11" spans="2:9" ht="21.75" customHeight="1" x14ac:dyDescent="0.3">
      <c r="B11" s="9" t="s">
        <v>207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240</v>
      </c>
      <c r="H11" s="53">
        <v>21958020.707906801</v>
      </c>
      <c r="I11" s="53">
        <v>83406091</v>
      </c>
    </row>
    <row r="12" spans="2:9" ht="21.75" customHeight="1" x14ac:dyDescent="0.3">
      <c r="B12" s="9" t="s">
        <v>208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3">
      <c r="B13" s="9" t="s">
        <v>209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3">
      <c r="B14" s="6" t="s">
        <v>210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3">
      <c r="B15" s="6"/>
      <c r="C15" s="7"/>
      <c r="D15" s="7"/>
      <c r="E15" s="8"/>
    </row>
    <row r="16" spans="2:9" ht="21.75" customHeight="1" x14ac:dyDescent="0.3">
      <c r="B16" s="6" t="s">
        <v>211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3">
      <c r="B17" s="6"/>
      <c r="C17" s="7"/>
      <c r="D17" s="7"/>
      <c r="E17" s="8"/>
    </row>
    <row r="18" spans="2:5" ht="21.75" customHeight="1" x14ac:dyDescent="0.3">
      <c r="B18" s="6" t="s">
        <v>212</v>
      </c>
      <c r="C18" s="7">
        <v>7560099200</v>
      </c>
      <c r="D18" s="12">
        <v>6485505291</v>
      </c>
      <c r="E18" s="8"/>
    </row>
    <row r="19" spans="2:5" ht="21.75" customHeight="1" x14ac:dyDescent="0.3">
      <c r="B19" s="6"/>
      <c r="C19" s="7"/>
      <c r="D19" s="7"/>
      <c r="E19" s="8">
        <f>D19-C19</f>
        <v>0</v>
      </c>
    </row>
    <row r="20" spans="2:5" ht="21.75" customHeight="1" x14ac:dyDescent="0.3">
      <c r="B20" s="6" t="s">
        <v>213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3">
      <c r="B21" s="14" t="s">
        <v>214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3">
      <c r="B22" s="9" t="s">
        <v>215</v>
      </c>
      <c r="C22" s="7"/>
      <c r="D22" s="7"/>
      <c r="E22" s="8">
        <f t="shared" si="0"/>
        <v>0</v>
      </c>
    </row>
    <row r="23" spans="2:5" ht="21.75" customHeight="1" x14ac:dyDescent="0.3">
      <c r="B23" s="15" t="s">
        <v>216</v>
      </c>
      <c r="C23" s="16">
        <v>0.65</v>
      </c>
      <c r="D23" s="16">
        <v>0.65</v>
      </c>
      <c r="E23" s="17"/>
    </row>
    <row r="24" spans="2:5" ht="21.75" customHeight="1" x14ac:dyDescent="0.3">
      <c r="B24" s="15" t="s">
        <v>217</v>
      </c>
      <c r="C24" s="16">
        <v>0.35</v>
      </c>
      <c r="D24" s="16">
        <v>0.35</v>
      </c>
      <c r="E24" s="18"/>
    </row>
    <row r="25" spans="2:5" ht="21.75" customHeight="1" x14ac:dyDescent="0.3">
      <c r="B25" s="19"/>
      <c r="C25" s="7"/>
      <c r="D25" s="7"/>
      <c r="E25" s="8">
        <f t="shared" si="0"/>
        <v>0</v>
      </c>
    </row>
    <row r="26" spans="2:5" ht="21.75" customHeight="1" x14ac:dyDescent="0.3">
      <c r="B26" s="9" t="s">
        <v>218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3">
      <c r="B27" s="15" t="s">
        <v>219</v>
      </c>
      <c r="C27" s="22">
        <f>C20*C26</f>
        <v>101713946.70362094</v>
      </c>
      <c r="D27" s="23">
        <f>ROUND(D20*D26,0)</f>
        <v>102740062</v>
      </c>
      <c r="E27" s="24"/>
    </row>
    <row r="28" spans="2:5" ht="13" x14ac:dyDescent="0.3">
      <c r="B28" s="25"/>
      <c r="C28" s="26"/>
      <c r="D28" s="27"/>
      <c r="E28" s="28"/>
    </row>
    <row r="29" spans="2:5" ht="13" x14ac:dyDescent="0.25">
      <c r="B29" s="90" t="s">
        <v>216</v>
      </c>
      <c r="C29" s="91"/>
      <c r="D29" s="91"/>
      <c r="E29" s="92"/>
    </row>
    <row r="30" spans="2:5" ht="13" x14ac:dyDescent="0.25">
      <c r="B30" s="54"/>
      <c r="C30" s="55">
        <v>2014</v>
      </c>
      <c r="D30" s="55">
        <v>2015</v>
      </c>
      <c r="E30" s="56"/>
    </row>
    <row r="31" spans="2:5" ht="23.25" customHeight="1" x14ac:dyDescent="0.3">
      <c r="B31" s="57" t="s">
        <v>241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3">
      <c r="B32" s="29" t="s">
        <v>220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3">
      <c r="B33" s="32" t="s">
        <v>221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3">
      <c r="B34" s="34" t="s">
        <v>222</v>
      </c>
      <c r="C34" s="35">
        <v>0</v>
      </c>
      <c r="D34" s="35">
        <v>0</v>
      </c>
      <c r="E34" s="58">
        <v>0</v>
      </c>
    </row>
    <row r="35" spans="2:5" ht="23.25" customHeight="1" x14ac:dyDescent="0.3">
      <c r="B35" s="34" t="s">
        <v>223</v>
      </c>
      <c r="C35" s="35">
        <v>0</v>
      </c>
      <c r="D35" s="35">
        <v>0</v>
      </c>
      <c r="E35" s="58">
        <v>0</v>
      </c>
    </row>
    <row r="36" spans="2:5" ht="23.25" customHeight="1" x14ac:dyDescent="0.3">
      <c r="B36" s="36" t="s">
        <v>224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3">
      <c r="B37" s="38" t="s">
        <v>225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3">
      <c r="B38" s="38" t="s">
        <v>226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3">
      <c r="B39" s="40" t="s">
        <v>227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3">
      <c r="B40" s="36" t="s">
        <v>228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5">
      <c r="B41" s="85"/>
      <c r="C41" s="86"/>
      <c r="D41" s="86"/>
      <c r="E41" s="87"/>
    </row>
    <row r="42" spans="2:5" ht="13" x14ac:dyDescent="0.25">
      <c r="B42" s="82" t="s">
        <v>217</v>
      </c>
      <c r="C42" s="83"/>
      <c r="D42" s="83"/>
      <c r="E42" s="84"/>
    </row>
    <row r="43" spans="2:5" ht="18" customHeight="1" x14ac:dyDescent="0.25">
      <c r="B43" s="43" t="s">
        <v>229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5">
      <c r="B44" s="43" t="s">
        <v>230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3">
      <c r="B45" s="45" t="s">
        <v>231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5">
      <c r="B46" s="46" t="s">
        <v>222</v>
      </c>
      <c r="C46" s="25">
        <v>0</v>
      </c>
      <c r="D46" s="31">
        <v>0</v>
      </c>
      <c r="E46" s="62">
        <v>0</v>
      </c>
    </row>
    <row r="47" spans="2:5" ht="18" customHeight="1" x14ac:dyDescent="0.25">
      <c r="B47" s="46" t="s">
        <v>223</v>
      </c>
      <c r="C47" s="25">
        <v>0</v>
      </c>
      <c r="D47" s="31">
        <v>0</v>
      </c>
      <c r="E47" s="62">
        <v>0</v>
      </c>
    </row>
    <row r="48" spans="2:5" ht="18" customHeight="1" x14ac:dyDescent="0.3">
      <c r="B48" s="45" t="s">
        <v>232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5">
      <c r="B49" s="46" t="s">
        <v>233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5">
      <c r="B50" s="46" t="s">
        <v>234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3">
      <c r="B51" s="47" t="s">
        <v>227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3">
      <c r="B52" s="45" t="s">
        <v>235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5">
      <c r="B53" s="79"/>
      <c r="C53" s="80"/>
      <c r="D53" s="80"/>
      <c r="E53" s="81"/>
    </row>
    <row r="54" spans="2:5" ht="18" customHeight="1" x14ac:dyDescent="0.3">
      <c r="B54" s="49" t="s">
        <v>236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3">
      <c r="B55" s="49" t="s">
        <v>237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3">
      <c r="B56" s="49" t="s">
        <v>238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5">
      <c r="C59" s="51">
        <v>2014</v>
      </c>
      <c r="D59" s="51">
        <v>2015</v>
      </c>
    </row>
    <row r="60" spans="2:5" x14ac:dyDescent="0.25">
      <c r="B60" s="2" t="s">
        <v>239</v>
      </c>
      <c r="C60" s="52">
        <v>476000000</v>
      </c>
      <c r="D60" s="52">
        <v>1148000000</v>
      </c>
    </row>
    <row r="61" spans="2:5" x14ac:dyDescent="0.25">
      <c r="B61" s="2" t="s">
        <v>240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Synthèse DGF dpts 2026</vt:lpstr>
      <vt:lpstr>MAsses</vt:lpstr>
      <vt:lpstr>'Synthèse DGF dpts 2026'!Impression_des_titres</vt:lpstr>
      <vt:lpstr>MAsses!Zone_d_impression</vt:lpstr>
    </vt:vector>
  </TitlesOfParts>
  <Company>DGCL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FABREGUE FL2</dc:creator>
  <cp:lastModifiedBy>SOLER Baptiste</cp:lastModifiedBy>
  <cp:lastPrinted>2016-03-25T14:05:01Z</cp:lastPrinted>
  <dcterms:created xsi:type="dcterms:W3CDTF">2015-03-19T06:58:36Z</dcterms:created>
  <dcterms:modified xsi:type="dcterms:W3CDTF">2026-03-25T15:49:26Z</dcterms:modified>
</cp:coreProperties>
</file>